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64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  <externalReference r:id="rId8"/>
    <externalReference r:id="rId9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<sst xmlns="http://schemas.openxmlformats.org/spreadsheetml/2006/main" count="248" uniqueCount="23">
  <si>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</si>
  <si>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</si>
  <si>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</si>
  <si>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рег услуги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</si>
  <si>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</si>
  <si>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</si>
  <si>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</si>
  <si>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</si>
  <si>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</si>
  <si>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</si>
  <si>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</si>
  <si>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</si>
  <si>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</si>
  <si>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</si>
  <si>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</si>
  <si>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</si>
  <si>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</si>
  <si>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</si>
  <si>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</si>
  <si>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</si>
  <si>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Проверка</t>
  </si>
  <si>
    <t>прогноз СЕНТЯБРЬ 2016 г.</t>
  </si>
  <si>
    <t>---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</si>
</sst>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_-* #,##0.000_р_._-;\-* #,##0.000_р_._-;_-* &quot;-&quot;??_р_._-;_-@_-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_-* #,##0.000000_р_._-;\-* #,##0.000000_р_._-;_-* &quot;-&quot;??_р_._-;_-@_-"/>
    <numFmt numFmtId="171" formatCode="#,##0.0000"/>
    <numFmt numFmtId="172" formatCode="#,##0.000"/>
    <numFmt numFmtId="173" formatCode="#,##0.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2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43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1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38" borderId="17" xfId="0" applyNumberFormat="1" applyFill="1" applyBorder="1" applyAlignment="1">
      <alignment horizontal="left"/>
    </xf>
    <xf numFmtId="4" fontId="9" fillId="39" borderId="17" xfId="75" applyNumberFormat="1" applyFont="1" applyFill="1" applyBorder="1" applyAlignment="1">
      <alignment horizontal="center" vertical="center" wrapText="1"/>
      <protection/>
    </xf>
    <xf numFmtId="4" fontId="0" fillId="39" borderId="17" xfId="74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\Desktop\&#1058;&#1088;&#1091;&#1076;&#1099;\&#1057;&#1073;&#1099;&#1090;\2016\&#1056;&#1072;&#1089;&#1095;&#1077;&#1090;_&#1085;&#1077;&#1088;&#1075;_&#1094;&#1077;&#1085;\&#1048;&#1102;&#1083;&#1100;\&#1055;&#1086;&#1088;&#1103;&#1076;&#1086;&#1082;%20&#1092;&#1086;&#1088;&#1084;&#1080;&#1088;&#1086;&#1074;&#1072;&#1085;&#1080;&#1103;%20&#1090;&#1072;&#1088;&#1080;&#1092;&#1086;&#1074;\2_&#1062;&#1050;_07.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\Desktop\&#1058;&#1088;&#1091;&#1076;&#1099;\&#1057;&#1073;&#1099;&#1090;\2016\&#1056;&#1072;&#1089;&#1095;&#1077;&#1090;_&#1085;&#1077;&#1088;&#1075;_&#1094;&#1077;&#1085;\&#1048;&#1102;&#1083;&#1100;\&#1044;&#1072;&#1085;&#1085;&#1099;&#1077;_&#1040;&#1058;&#1057;\&#1057;&#1086;&#1089;&#1090;&#1072;&#1074;&#1083;&#1103;&#1102;&#1097;&#1080;&#1077;_&#1055;&#1059;&#1053;&#1062;_07.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 150 кВт"/>
      <sheetName val="от 150 кВт до 670 кВт"/>
      <sheetName val="от 670 кВт до 10 МВт"/>
      <sheetName val="более 10 МВ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Составляющие_ПУНЦ_07.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FF00"/>
  </sheetPr>
  <dimension ref="A1:U16"/>
  <sheetViews>
    <sheetView tabSelected="1"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3" sqref="A3:D3"/>
    </sheetView>
  </sheetViews>
  <sheetFormatPr defaultColWidth="9.00390625" defaultRowHeight="12.75" outlineLevelCol="2"/>
  <cols>
    <col min="4" max="7" width="15.75390625" style="1" customWidth="1"/>
    <col min="9" max="9" width="10.125" style="0" bestFit="1" customWidth="1"/>
    <col min="10" max="10" width="9.125" style="0" hidden="1" customWidth="1" outlineLevel="1"/>
    <col min="11" max="14" width="10.75390625" style="0" hidden="1" customWidth="1" outlineLevel="1"/>
    <col min="15" max="15" width="9.125" style="0" hidden="1" customWidth="1" outlineLevel="1"/>
    <col min="16" max="19" width="9.125" style="0" hidden="1" customWidth="1" outlineLevel="2"/>
    <col min="20" max="20" width="9.125" style="0" hidden="1" customWidth="1" outlineLevel="1"/>
    <col min="21" max="21" width="9.125" style="0" customWidth="1" collapsed="1"/>
  </cols>
  <sheetData>
    <row r="1" spans="1:3" ht="12.75">
      <c r="A1" s="18" t="s">
        <v>21</v>
      </c>
      <c r="B1" s="18"/>
      <c r="C1" s="18"/>
    </row>
    <row r="3" spans="1:19" ht="15.75">
      <c r="A3" s="28" t="s">
        <v>0</v>
      </c>
      <c r="B3" s="28"/>
      <c r="C3" s="28"/>
      <c r="D3" s="28"/>
      <c r="E3" s="6"/>
      <c r="F3" s="18" t="s">
        <v>16</v>
      </c>
      <c r="G3" s="18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9" t="s">
        <v>1</v>
      </c>
      <c r="B4" s="29"/>
      <c r="C4" s="29"/>
      <c r="D4" s="29"/>
      <c r="E4" s="29"/>
      <c r="F4" s="29"/>
      <c r="G4" s="29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9" t="s">
        <v>2</v>
      </c>
      <c r="B5" s="29"/>
      <c r="C5" s="29"/>
      <c r="D5" s="29"/>
      <c r="E5" s="29"/>
      <c r="F5" s="29"/>
      <c r="G5" s="29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1" ht="15.75" customHeight="1" thickBot="1">
      <c r="A6" s="22" t="s">
        <v>4</v>
      </c>
      <c r="B6" s="23"/>
      <c r="C6" s="24"/>
      <c r="D6" s="19" t="s">
        <v>5</v>
      </c>
      <c r="E6" s="19"/>
      <c r="F6" s="19"/>
      <c r="G6" s="20"/>
      <c r="H6" s="2"/>
      <c r="I6" s="2"/>
      <c r="J6" s="21" t="s">
        <v>6</v>
      </c>
      <c r="K6" s="21" t="s">
        <v>3</v>
      </c>
      <c r="L6" s="21"/>
      <c r="M6" s="21"/>
      <c r="N6" s="21"/>
      <c r="O6" s="2"/>
      <c r="P6" s="21" t="s">
        <v>20</v>
      </c>
      <c r="Q6" s="21"/>
      <c r="R6" s="21"/>
      <c r="S6" s="21"/>
      <c r="T6" s="2"/>
      <c r="U6" s="2"/>
    </row>
    <row r="7" spans="1:21" ht="15.75" thickBot="1">
      <c r="A7" s="25"/>
      <c r="B7" s="26"/>
      <c r="C7" s="27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21"/>
      <c r="K7" s="5" t="s">
        <v>7</v>
      </c>
      <c r="L7" s="5" t="s">
        <v>8</v>
      </c>
      <c r="M7" s="5" t="s">
        <v>9</v>
      </c>
      <c r="N7" s="5" t="s">
        <v>10</v>
      </c>
      <c r="O7" s="2"/>
      <c r="P7" s="5" t="s">
        <v>7</v>
      </c>
      <c r="Q7" s="5" t="s">
        <v>8</v>
      </c>
      <c r="R7" s="5" t="s">
        <v>9</v>
      </c>
      <c r="S7" s="5" t="s">
        <v>10</v>
      </c>
      <c r="T7" s="2"/>
      <c r="U7" s="2"/>
    </row>
    <row r="8" spans="1:21" ht="19.5" customHeight="1" thickBot="1">
      <c r="A8" s="15" t="s">
        <v>11</v>
      </c>
      <c r="B8" s="16"/>
      <c r="C8" s="17"/>
      <c r="D8" s="4">
        <f>SUM($J$8,K8)</f>
        <v>2314.47</v>
      </c>
      <c r="E8" s="4">
        <f>SUM($J$8,L8)</f>
        <v>2678.0099999999998</v>
      </c>
      <c r="F8" s="4">
        <f>SUM($J$8,M8)</f>
        <v>3273</v>
      </c>
      <c r="G8" s="4">
        <f>SUM($J$8,N8)</f>
        <v>4594.02</v>
      </c>
      <c r="H8" s="2"/>
      <c r="I8" s="9"/>
      <c r="J8" s="7">
        <v>942.51</v>
      </c>
      <c r="K8" s="11">
        <v>1371.9599999999998</v>
      </c>
      <c r="L8" s="11">
        <v>1735.4999999999998</v>
      </c>
      <c r="M8" s="11">
        <v>2330.4900000000002</v>
      </c>
      <c r="N8" s="11">
        <v>3651.51</v>
      </c>
      <c r="O8" s="2"/>
      <c r="P8" s="11" t="s">
        <v>22</v>
      </c>
      <c r="Q8" s="11" t="s">
        <v>22</v>
      </c>
      <c r="R8" s="11" t="s">
        <v>22</v>
      </c>
      <c r="S8" s="11" t="s">
        <v>22</v>
      </c>
      <c r="T8" s="2"/>
      <c r="U8" s="2"/>
    </row>
    <row r="9" spans="1:21" ht="19.5" customHeight="1" thickBot="1">
      <c r="A9" s="15" t="s">
        <v>12</v>
      </c>
      <c r="B9" s="16"/>
      <c r="C9" s="17"/>
      <c r="D9" s="4">
        <f>SUM($J$9,K9)</f>
        <v>3573.3599999999997</v>
      </c>
      <c r="E9" s="4">
        <f>SUM($J$9,L9)</f>
        <v>3936.8999999999996</v>
      </c>
      <c r="F9" s="4">
        <f>SUM($J$9,M9)</f>
        <v>4531.89</v>
      </c>
      <c r="G9" s="4">
        <f>SUM($J$9,N9)</f>
        <v>5852.91</v>
      </c>
      <c r="H9" s="2"/>
      <c r="I9" s="9"/>
      <c r="J9" s="7">
        <v>2201.4</v>
      </c>
      <c r="K9" s="12">
        <f>$K$8</f>
        <v>1371.9599999999998</v>
      </c>
      <c r="L9" s="12">
        <f>$L$8</f>
        <v>1735.4999999999998</v>
      </c>
      <c r="M9" s="12">
        <f>$M$8</f>
        <v>2330.4900000000002</v>
      </c>
      <c r="N9" s="12">
        <f>$N$8</f>
        <v>3651.51</v>
      </c>
      <c r="O9" s="2"/>
      <c r="P9" s="12" t="s">
        <v>22</v>
      </c>
      <c r="Q9" s="12" t="s">
        <v>22</v>
      </c>
      <c r="R9" s="12" t="s">
        <v>22</v>
      </c>
      <c r="S9" s="12">
        <v>-9.094947017729282E-13</v>
      </c>
      <c r="T9" s="2"/>
      <c r="U9" s="2"/>
    </row>
    <row r="10" spans="1:21" ht="19.5" customHeight="1" thickBot="1">
      <c r="A10" s="15" t="s">
        <v>13</v>
      </c>
      <c r="B10" s="16"/>
      <c r="C10" s="17"/>
      <c r="D10" s="4">
        <f>SUM($J$10,K10)</f>
        <v>5648.41</v>
      </c>
      <c r="E10" s="4">
        <f>SUM($J$10,L10)</f>
        <v>6011.95</v>
      </c>
      <c r="F10" s="4">
        <f>SUM($J$10,M10)</f>
        <v>6606.9400000000005</v>
      </c>
      <c r="G10" s="4">
        <f>SUM($J$10,N10)</f>
        <v>7927.96</v>
      </c>
      <c r="H10" s="2"/>
      <c r="I10" s="9"/>
      <c r="J10" s="7">
        <v>4276.45</v>
      </c>
      <c r="K10" s="12">
        <f>$K$8</f>
        <v>1371.9599999999998</v>
      </c>
      <c r="L10" s="12">
        <f>$L$8</f>
        <v>1735.4999999999998</v>
      </c>
      <c r="M10" s="12">
        <f>$M$8</f>
        <v>2330.4900000000002</v>
      </c>
      <c r="N10" s="12">
        <f>$N$8</f>
        <v>3651.51</v>
      </c>
      <c r="O10" s="2"/>
      <c r="P10" s="12" t="s">
        <v>22</v>
      </c>
      <c r="Q10" s="12" t="s">
        <v>22</v>
      </c>
      <c r="R10" s="12" t="s">
        <v>22</v>
      </c>
      <c r="S10" s="12">
        <v>-9.094947017729282E-13</v>
      </c>
      <c r="T10" s="2"/>
      <c r="U10" s="2"/>
    </row>
    <row r="11" spans="10:19" ht="12.75">
      <c r="J11" s="2"/>
      <c r="K11" s="2"/>
      <c r="L11" s="2"/>
      <c r="M11" s="2"/>
      <c r="N11" s="2"/>
      <c r="P11" s="2"/>
      <c r="Q11" s="2"/>
      <c r="R11" s="2"/>
      <c r="S11" s="2"/>
    </row>
    <row r="12" spans="1:8" ht="29.25" customHeight="1" thickBot="1">
      <c r="A12" s="29" t="s">
        <v>14</v>
      </c>
      <c r="B12" s="29"/>
      <c r="C12" s="29"/>
      <c r="D12" s="29"/>
      <c r="E12" s="29"/>
      <c r="F12" s="29"/>
      <c r="G12" s="29"/>
      <c r="H12" s="2"/>
    </row>
    <row r="13" spans="1:19" ht="15.75" thickBot="1">
      <c r="A13" s="22" t="s">
        <v>4</v>
      </c>
      <c r="B13" s="23"/>
      <c r="C13" s="24"/>
      <c r="D13" s="19" t="s">
        <v>5</v>
      </c>
      <c r="E13" s="19"/>
      <c r="F13" s="19"/>
      <c r="G13" s="20"/>
      <c r="H13" s="2"/>
      <c r="J13" s="21" t="s">
        <v>6</v>
      </c>
      <c r="K13" s="21" t="s">
        <v>3</v>
      </c>
      <c r="L13" s="21"/>
      <c r="M13" s="21"/>
      <c r="N13" s="21"/>
      <c r="P13" s="21" t="s">
        <v>3</v>
      </c>
      <c r="Q13" s="21"/>
      <c r="R13" s="21"/>
      <c r="S13" s="21"/>
    </row>
    <row r="14" spans="1:19" ht="15.75" thickBot="1">
      <c r="A14" s="25"/>
      <c r="B14" s="26"/>
      <c r="C14" s="27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21"/>
      <c r="K14" s="5" t="s">
        <v>7</v>
      </c>
      <c r="L14" s="5" t="s">
        <v>8</v>
      </c>
      <c r="M14" s="5" t="s">
        <v>9</v>
      </c>
      <c r="N14" s="5" t="s">
        <v>10</v>
      </c>
      <c r="P14" s="5" t="s">
        <v>7</v>
      </c>
      <c r="Q14" s="5" t="s">
        <v>8</v>
      </c>
      <c r="R14" s="5" t="s">
        <v>9</v>
      </c>
      <c r="S14" s="5" t="s">
        <v>10</v>
      </c>
    </row>
    <row r="15" spans="1:19" ht="19.5" customHeight="1" thickBot="1">
      <c r="A15" s="15" t="s">
        <v>11</v>
      </c>
      <c r="B15" s="16"/>
      <c r="C15" s="17"/>
      <c r="D15" s="4">
        <f>SUM($J$15,K15)</f>
        <v>2314.47</v>
      </c>
      <c r="E15" s="4">
        <f>SUM($J$15,L15)</f>
        <v>2678.0099999999998</v>
      </c>
      <c r="F15" s="4">
        <f>SUM($J$15,M15)</f>
        <v>3273</v>
      </c>
      <c r="G15" s="4">
        <f>SUM($J$15,N15)</f>
        <v>4594.02</v>
      </c>
      <c r="H15" s="2"/>
      <c r="J15" s="10">
        <v>942.51</v>
      </c>
      <c r="K15" s="12">
        <f>$K$8</f>
        <v>1371.9599999999998</v>
      </c>
      <c r="L15" s="12">
        <f>$L$8</f>
        <v>1735.4999999999998</v>
      </c>
      <c r="M15" s="12">
        <f>$M$8</f>
        <v>2330.4900000000002</v>
      </c>
      <c r="N15" s="12">
        <f>$N$8</f>
        <v>3651.51</v>
      </c>
      <c r="P15" s="12" t="s">
        <v>22</v>
      </c>
      <c r="Q15" s="12" t="s">
        <v>22</v>
      </c>
      <c r="R15" s="12" t="s">
        <v>22</v>
      </c>
      <c r="S15" s="12" t="s">
        <v>22</v>
      </c>
    </row>
    <row r="16" spans="1:19" ht="19.5" customHeight="1" thickBot="1">
      <c r="A16" s="15" t="s">
        <v>15</v>
      </c>
      <c r="B16" s="16"/>
      <c r="C16" s="17"/>
      <c r="D16" s="4">
        <f>SUM($J$16,K16)</f>
        <v>4483.32</v>
      </c>
      <c r="E16" s="4">
        <f>SUM($J$16,L16)</f>
        <v>4846.86</v>
      </c>
      <c r="F16" s="4">
        <f>SUM($J$16,M16)</f>
        <v>5441.85</v>
      </c>
      <c r="G16" s="4">
        <f>SUM($J$16,N16)</f>
        <v>6762.870000000001</v>
      </c>
      <c r="H16" s="2"/>
      <c r="J16" s="10">
        <v>3111.36</v>
      </c>
      <c r="K16" s="12">
        <f>$K$8</f>
        <v>1371.9599999999998</v>
      </c>
      <c r="L16" s="12">
        <f>$L$8</f>
        <v>1735.4999999999998</v>
      </c>
      <c r="M16" s="12">
        <f>$M$8</f>
        <v>2330.4900000000002</v>
      </c>
      <c r="N16" s="12">
        <f>$N$8</f>
        <v>3651.51</v>
      </c>
      <c r="P16" s="12" t="s">
        <v>22</v>
      </c>
      <c r="Q16" s="12" t="s">
        <v>22</v>
      </c>
      <c r="R16" s="12" t="s">
        <v>22</v>
      </c>
      <c r="S16" s="12" t="s">
        <v>22</v>
      </c>
    </row>
  </sheetData>
  <sheetProtection/>
  <mergeCells count="21">
    <mergeCell ref="A1:C1"/>
    <mergeCell ref="A3:D3"/>
    <mergeCell ref="A4:G4"/>
    <mergeCell ref="A5:G5"/>
    <mergeCell ref="A6:C7"/>
    <mergeCell ref="A12:G12"/>
    <mergeCell ref="K6:N6"/>
    <mergeCell ref="J6:J7"/>
    <mergeCell ref="J13:J14"/>
    <mergeCell ref="K13:N13"/>
    <mergeCell ref="A8:C8"/>
    <mergeCell ref="P6:S6"/>
    <mergeCell ref="P13:S13"/>
    <mergeCell ref="A13:C14"/>
    <mergeCell ref="D13:G13"/>
    <mergeCell ref="A9:C9"/>
    <mergeCell ref="F3:G3"/>
    <mergeCell ref="D6:G6"/>
    <mergeCell ref="A10:C10"/>
    <mergeCell ref="A15:C15"/>
    <mergeCell ref="A16:C16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FFFF00"/>
  </sheetPr>
  <dimension ref="A1:U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9" sqref="D9"/>
    </sheetView>
  </sheetViews>
  <sheetFormatPr defaultColWidth="9.00390625" defaultRowHeight="12.75" outlineLevelCol="2"/>
  <cols>
    <col min="4" max="7" width="15.75390625" style="1" customWidth="1"/>
    <col min="10" max="15" width="9.125" style="0" hidden="1" customWidth="1" outlineLevel="1"/>
    <col min="16" max="19" width="9.125" style="0" hidden="1" customWidth="1" outlineLevel="2"/>
    <col min="20" max="20" width="9.125" style="0" hidden="1" customWidth="1" outlineLevel="1"/>
    <col min="21" max="21" width="9.125" style="0" customWidth="1" collapsed="1"/>
  </cols>
  <sheetData>
    <row r="1" spans="1:3" ht="12.75">
      <c r="A1" s="18" t="str">
        <f>'до 150 кВт'!A1:C1</f>
        <v>прогноз СЕНТЯБРЬ 2016 г.</v>
      </c>
      <c r="B1" s="18"/>
      <c r="C1" s="18"/>
    </row>
    <row r="3" spans="1:19" ht="15.75">
      <c r="A3" s="28" t="s">
        <v>0</v>
      </c>
      <c r="B3" s="28"/>
      <c r="C3" s="28"/>
      <c r="D3" s="28"/>
      <c r="E3" s="6"/>
      <c r="F3" s="18" t="s">
        <v>17</v>
      </c>
      <c r="G3" s="18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9" t="s">
        <v>1</v>
      </c>
      <c r="B4" s="29"/>
      <c r="C4" s="29"/>
      <c r="D4" s="29"/>
      <c r="E4" s="29"/>
      <c r="F4" s="29"/>
      <c r="G4" s="29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9" t="s">
        <v>2</v>
      </c>
      <c r="B5" s="29"/>
      <c r="C5" s="29"/>
      <c r="D5" s="29"/>
      <c r="E5" s="29"/>
      <c r="F5" s="29"/>
      <c r="G5" s="29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1" ht="15.75" customHeight="1" thickBot="1">
      <c r="A6" s="22" t="s">
        <v>4</v>
      </c>
      <c r="B6" s="23"/>
      <c r="C6" s="24"/>
      <c r="D6" s="19" t="s">
        <v>5</v>
      </c>
      <c r="E6" s="19"/>
      <c r="F6" s="19"/>
      <c r="G6" s="20"/>
      <c r="H6" s="2"/>
      <c r="I6" s="2"/>
      <c r="J6" s="21" t="s">
        <v>6</v>
      </c>
      <c r="K6" s="21" t="s">
        <v>3</v>
      </c>
      <c r="L6" s="21"/>
      <c r="M6" s="21"/>
      <c r="N6" s="21"/>
      <c r="O6" s="2"/>
      <c r="P6" s="21" t="s">
        <v>20</v>
      </c>
      <c r="Q6" s="21"/>
      <c r="R6" s="21"/>
      <c r="S6" s="21"/>
      <c r="T6" s="2"/>
      <c r="U6" s="2"/>
    </row>
    <row r="7" spans="1:21" ht="15.75" thickBot="1">
      <c r="A7" s="25"/>
      <c r="B7" s="26"/>
      <c r="C7" s="27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21"/>
      <c r="K7" s="5" t="s">
        <v>7</v>
      </c>
      <c r="L7" s="5" t="s">
        <v>8</v>
      </c>
      <c r="M7" s="5" t="s">
        <v>9</v>
      </c>
      <c r="N7" s="5" t="s">
        <v>10</v>
      </c>
      <c r="O7" s="2"/>
      <c r="P7" s="5" t="s">
        <v>7</v>
      </c>
      <c r="Q7" s="5" t="s">
        <v>8</v>
      </c>
      <c r="R7" s="5" t="s">
        <v>9</v>
      </c>
      <c r="S7" s="5" t="s">
        <v>10</v>
      </c>
      <c r="T7" s="2"/>
      <c r="U7" s="2"/>
    </row>
    <row r="8" spans="1:21" ht="19.5" customHeight="1" thickBot="1">
      <c r="A8" s="15" t="s">
        <v>11</v>
      </c>
      <c r="B8" s="16"/>
      <c r="C8" s="17"/>
      <c r="D8" s="4">
        <f>SUM($J$8,K8)</f>
        <v>2299.87</v>
      </c>
      <c r="E8" s="4">
        <f>SUM($J$8,L8)</f>
        <v>2663.41</v>
      </c>
      <c r="F8" s="4">
        <f>SUM($J$8,M8)</f>
        <v>3258.3999999999996</v>
      </c>
      <c r="G8" s="4">
        <f>SUM($J$8,N8)</f>
        <v>4579.42</v>
      </c>
      <c r="H8" s="2"/>
      <c r="I8" s="2"/>
      <c r="J8" s="13">
        <f>'до 150 кВт'!$J$8</f>
        <v>942.51</v>
      </c>
      <c r="K8" s="11">
        <v>1357.36</v>
      </c>
      <c r="L8" s="11">
        <v>1720.8999999999999</v>
      </c>
      <c r="M8" s="11">
        <v>2315.89</v>
      </c>
      <c r="N8" s="11">
        <v>3636.91</v>
      </c>
      <c r="O8" s="2"/>
      <c r="P8" s="11" t="s">
        <v>22</v>
      </c>
      <c r="Q8" s="11" t="s">
        <v>22</v>
      </c>
      <c r="R8" s="11" t="s">
        <v>22</v>
      </c>
      <c r="S8" s="11" t="s">
        <v>22</v>
      </c>
      <c r="T8" s="2"/>
      <c r="U8" s="2"/>
    </row>
    <row r="9" spans="1:21" ht="19.5" customHeight="1" thickBot="1">
      <c r="A9" s="15" t="s">
        <v>12</v>
      </c>
      <c r="B9" s="16"/>
      <c r="C9" s="17"/>
      <c r="D9" s="4">
        <f>SUM($J$9,K9)</f>
        <v>3558.76</v>
      </c>
      <c r="E9" s="4">
        <f>SUM($J$9,L9)</f>
        <v>3922.3</v>
      </c>
      <c r="F9" s="4">
        <f>SUM($J$9,M9)</f>
        <v>4517.29</v>
      </c>
      <c r="G9" s="4">
        <f>SUM($J$9,N9)</f>
        <v>5838.3099999999995</v>
      </c>
      <c r="H9" s="2"/>
      <c r="I9" s="2"/>
      <c r="J9" s="13">
        <f>'до 150 кВт'!$J$9</f>
        <v>2201.4</v>
      </c>
      <c r="K9" s="12">
        <f>$K$8</f>
        <v>1357.36</v>
      </c>
      <c r="L9" s="12">
        <f>$L$8</f>
        <v>1720.8999999999999</v>
      </c>
      <c r="M9" s="12">
        <f>$M$8</f>
        <v>2315.89</v>
      </c>
      <c r="N9" s="12">
        <f>$N$8</f>
        <v>3636.91</v>
      </c>
      <c r="O9" s="2"/>
      <c r="P9" s="12" t="s">
        <v>22</v>
      </c>
      <c r="Q9" s="12" t="s">
        <v>22</v>
      </c>
      <c r="R9" s="12" t="s">
        <v>22</v>
      </c>
      <c r="S9" s="12">
        <v>-9.094947017729282E-13</v>
      </c>
      <c r="T9" s="2"/>
      <c r="U9" s="2"/>
    </row>
    <row r="10" spans="1:21" ht="19.5" customHeight="1" thickBot="1">
      <c r="A10" s="15" t="s">
        <v>13</v>
      </c>
      <c r="B10" s="16"/>
      <c r="C10" s="17"/>
      <c r="D10" s="4">
        <f>SUM($J$10,K10)</f>
        <v>5633.8099999999995</v>
      </c>
      <c r="E10" s="4">
        <f>SUM($J$10,L10)</f>
        <v>5997.349999999999</v>
      </c>
      <c r="F10" s="4">
        <f>SUM($J$10,M10)</f>
        <v>6592.34</v>
      </c>
      <c r="G10" s="4">
        <f>SUM($J$10,N10)</f>
        <v>7913.36</v>
      </c>
      <c r="H10" s="2"/>
      <c r="I10" s="2"/>
      <c r="J10" s="13">
        <f>'до 150 кВт'!$J$10</f>
        <v>4276.45</v>
      </c>
      <c r="K10" s="12">
        <f>$K$8</f>
        <v>1357.36</v>
      </c>
      <c r="L10" s="12">
        <f>$L$8</f>
        <v>1720.8999999999999</v>
      </c>
      <c r="M10" s="12">
        <f>$M$8</f>
        <v>2315.89</v>
      </c>
      <c r="N10" s="12">
        <f>$N$8</f>
        <v>3636.91</v>
      </c>
      <c r="O10" s="2"/>
      <c r="P10" s="12" t="s">
        <v>22</v>
      </c>
      <c r="Q10" s="12" t="s">
        <v>22</v>
      </c>
      <c r="R10" s="12" t="s">
        <v>22</v>
      </c>
      <c r="S10" s="12">
        <v>-9.094947017729282E-13</v>
      </c>
      <c r="T10" s="2"/>
      <c r="U10" s="2"/>
    </row>
    <row r="11" spans="10:19" ht="12.75">
      <c r="J11" s="2"/>
      <c r="K11" s="2"/>
      <c r="L11" s="2"/>
      <c r="M11" s="2"/>
      <c r="N11" s="2"/>
      <c r="P11" s="2"/>
      <c r="Q11" s="2"/>
      <c r="R11" s="2"/>
      <c r="S11" s="2"/>
    </row>
    <row r="12" spans="1:8" ht="29.25" customHeight="1" thickBot="1">
      <c r="A12" s="29" t="s">
        <v>14</v>
      </c>
      <c r="B12" s="29"/>
      <c r="C12" s="29"/>
      <c r="D12" s="29"/>
      <c r="E12" s="29"/>
      <c r="F12" s="29"/>
      <c r="G12" s="29"/>
      <c r="H12" s="2"/>
    </row>
    <row r="13" spans="1:19" ht="15.75" thickBot="1">
      <c r="A13" s="22" t="s">
        <v>4</v>
      </c>
      <c r="B13" s="23"/>
      <c r="C13" s="24"/>
      <c r="D13" s="19" t="s">
        <v>5</v>
      </c>
      <c r="E13" s="19"/>
      <c r="F13" s="19"/>
      <c r="G13" s="20"/>
      <c r="H13" s="2"/>
      <c r="J13" s="21" t="s">
        <v>6</v>
      </c>
      <c r="K13" s="21" t="s">
        <v>3</v>
      </c>
      <c r="L13" s="21"/>
      <c r="M13" s="21"/>
      <c r="N13" s="21"/>
      <c r="P13" s="21" t="s">
        <v>3</v>
      </c>
      <c r="Q13" s="21"/>
      <c r="R13" s="21"/>
      <c r="S13" s="21"/>
    </row>
    <row r="14" spans="1:19" ht="15.75" thickBot="1">
      <c r="A14" s="25"/>
      <c r="B14" s="26"/>
      <c r="C14" s="27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21"/>
      <c r="K14" s="5" t="s">
        <v>7</v>
      </c>
      <c r="L14" s="5" t="s">
        <v>8</v>
      </c>
      <c r="M14" s="5" t="s">
        <v>9</v>
      </c>
      <c r="N14" s="5" t="s">
        <v>10</v>
      </c>
      <c r="P14" s="5" t="s">
        <v>7</v>
      </c>
      <c r="Q14" s="5" t="s">
        <v>8</v>
      </c>
      <c r="R14" s="5" t="s">
        <v>9</v>
      </c>
      <c r="S14" s="5" t="s">
        <v>10</v>
      </c>
    </row>
    <row r="15" spans="1:19" ht="19.5" customHeight="1" thickBot="1">
      <c r="A15" s="15" t="s">
        <v>11</v>
      </c>
      <c r="B15" s="16"/>
      <c r="C15" s="17"/>
      <c r="D15" s="4">
        <f>SUM($J$15,K15)</f>
        <v>2299.87</v>
      </c>
      <c r="E15" s="4">
        <f>SUM($J$15,L15)</f>
        <v>2663.41</v>
      </c>
      <c r="F15" s="4">
        <f>SUM($J$15,M15)</f>
        <v>3258.3999999999996</v>
      </c>
      <c r="G15" s="4">
        <f>SUM($J$15,N15)</f>
        <v>4579.42</v>
      </c>
      <c r="H15" s="2"/>
      <c r="J15" s="14">
        <f>'до 150 кВт'!$J$15</f>
        <v>942.51</v>
      </c>
      <c r="K15" s="12">
        <f>$K$8</f>
        <v>1357.36</v>
      </c>
      <c r="L15" s="12">
        <f>$L$8</f>
        <v>1720.8999999999999</v>
      </c>
      <c r="M15" s="12">
        <f>$M$8</f>
        <v>2315.89</v>
      </c>
      <c r="N15" s="12">
        <f>$N$8</f>
        <v>3636.91</v>
      </c>
      <c r="P15" s="12" t="s">
        <v>22</v>
      </c>
      <c r="Q15" s="12" t="s">
        <v>22</v>
      </c>
      <c r="R15" s="12" t="s">
        <v>22</v>
      </c>
      <c r="S15" s="12" t="s">
        <v>22</v>
      </c>
    </row>
    <row r="16" spans="1:19" ht="19.5" customHeight="1" thickBot="1">
      <c r="A16" s="15" t="s">
        <v>15</v>
      </c>
      <c r="B16" s="16"/>
      <c r="C16" s="17"/>
      <c r="D16" s="4">
        <f>SUM($J$16,K16)</f>
        <v>4468.72</v>
      </c>
      <c r="E16" s="4">
        <f>SUM($J$16,L16)</f>
        <v>4832.26</v>
      </c>
      <c r="F16" s="4">
        <f>SUM($J$16,M16)</f>
        <v>5427.25</v>
      </c>
      <c r="G16" s="4">
        <f>SUM($J$16,N16)</f>
        <v>6748.27</v>
      </c>
      <c r="H16" s="2"/>
      <c r="J16" s="14">
        <f>'до 150 кВт'!$J$16</f>
        <v>3111.36</v>
      </c>
      <c r="K16" s="12">
        <f>$K$8</f>
        <v>1357.36</v>
      </c>
      <c r="L16" s="12">
        <f>$L$8</f>
        <v>1720.8999999999999</v>
      </c>
      <c r="M16" s="12">
        <f>$M$8</f>
        <v>2315.89</v>
      </c>
      <c r="N16" s="12">
        <f>$N$8</f>
        <v>3636.91</v>
      </c>
      <c r="P16" s="12" t="s">
        <v>22</v>
      </c>
      <c r="Q16" s="12" t="s">
        <v>22</v>
      </c>
      <c r="R16" s="12" t="s">
        <v>22</v>
      </c>
      <c r="S16" s="12" t="s">
        <v>22</v>
      </c>
    </row>
  </sheetData>
  <sheetProtection/>
  <mergeCells count="21">
    <mergeCell ref="A1:C1"/>
    <mergeCell ref="A3:D3"/>
    <mergeCell ref="A4:G4"/>
    <mergeCell ref="A5:G5"/>
    <mergeCell ref="A6:C7"/>
    <mergeCell ref="A12:G12"/>
    <mergeCell ref="A15:C15"/>
    <mergeCell ref="A16:C16"/>
    <mergeCell ref="J6:J7"/>
    <mergeCell ref="P6:S6"/>
    <mergeCell ref="P13:S13"/>
    <mergeCell ref="A13:C14"/>
    <mergeCell ref="D13:G13"/>
    <mergeCell ref="K6:N6"/>
    <mergeCell ref="J13:J14"/>
    <mergeCell ref="K13:N13"/>
    <mergeCell ref="A8:C8"/>
    <mergeCell ref="A9:C9"/>
    <mergeCell ref="F3:G3"/>
    <mergeCell ref="D6:G6"/>
    <mergeCell ref="A10:C10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rgb="FFFFFF00"/>
  </sheetPr>
  <dimension ref="A1:U16"/>
  <sheetViews>
    <sheetView view="pageBreakPreview" zoomScale="145" zoomScaleNormal="11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00390625" defaultRowHeight="12.75" outlineLevelCol="2"/>
  <cols>
    <col min="4" max="7" width="15.75390625" style="1" customWidth="1"/>
    <col min="10" max="15" width="9.125" style="0" hidden="1" customWidth="1" outlineLevel="1"/>
    <col min="16" max="19" width="9.125" style="0" hidden="1" customWidth="1" outlineLevel="2"/>
    <col min="20" max="20" width="9.125" style="0" hidden="1" customWidth="1" outlineLevel="1"/>
    <col min="21" max="21" width="9.125" style="0" customWidth="1" collapsed="1"/>
  </cols>
  <sheetData>
    <row r="1" spans="1:3" ht="12.75">
      <c r="A1" s="18" t="str">
        <f>'до 150 кВт'!A1:C1</f>
        <v>прогноз СЕНТЯБРЬ 2016 г.</v>
      </c>
      <c r="B1" s="18"/>
      <c r="C1" s="18"/>
    </row>
    <row r="3" spans="1:19" ht="15.75">
      <c r="A3" s="28" t="s">
        <v>0</v>
      </c>
      <c r="B3" s="28"/>
      <c r="C3" s="28"/>
      <c r="D3" s="28"/>
      <c r="E3" s="6"/>
      <c r="F3" s="18" t="s">
        <v>18</v>
      </c>
      <c r="G3" s="18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9" t="s">
        <v>1</v>
      </c>
      <c r="B4" s="29"/>
      <c r="C4" s="29"/>
      <c r="D4" s="29"/>
      <c r="E4" s="29"/>
      <c r="F4" s="29"/>
      <c r="G4" s="29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9" t="s">
        <v>2</v>
      </c>
      <c r="B5" s="29"/>
      <c r="C5" s="29"/>
      <c r="D5" s="29"/>
      <c r="E5" s="29"/>
      <c r="F5" s="29"/>
      <c r="G5" s="29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1" ht="15.75" customHeight="1" thickBot="1">
      <c r="A6" s="22" t="s">
        <v>4</v>
      </c>
      <c r="B6" s="23"/>
      <c r="C6" s="24"/>
      <c r="D6" s="19" t="s">
        <v>5</v>
      </c>
      <c r="E6" s="19"/>
      <c r="F6" s="19"/>
      <c r="G6" s="20"/>
      <c r="H6" s="2"/>
      <c r="I6" s="2"/>
      <c r="J6" s="21" t="s">
        <v>6</v>
      </c>
      <c r="K6" s="21" t="s">
        <v>3</v>
      </c>
      <c r="L6" s="21"/>
      <c r="M6" s="21"/>
      <c r="N6" s="21"/>
      <c r="O6" s="2"/>
      <c r="P6" s="21" t="s">
        <v>20</v>
      </c>
      <c r="Q6" s="21"/>
      <c r="R6" s="21"/>
      <c r="S6" s="21"/>
      <c r="T6" s="2"/>
      <c r="U6" s="2"/>
    </row>
    <row r="7" spans="1:21" ht="15.75" thickBot="1">
      <c r="A7" s="25"/>
      <c r="B7" s="26"/>
      <c r="C7" s="27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21"/>
      <c r="K7" s="5" t="s">
        <v>7</v>
      </c>
      <c r="L7" s="5" t="s">
        <v>8</v>
      </c>
      <c r="M7" s="5" t="s">
        <v>9</v>
      </c>
      <c r="N7" s="5" t="s">
        <v>10</v>
      </c>
      <c r="O7" s="2"/>
      <c r="P7" s="5" t="s">
        <v>7</v>
      </c>
      <c r="Q7" s="5" t="s">
        <v>8</v>
      </c>
      <c r="R7" s="5" t="s">
        <v>9</v>
      </c>
      <c r="S7" s="5" t="s">
        <v>10</v>
      </c>
      <c r="T7" s="2"/>
      <c r="U7" s="2"/>
    </row>
    <row r="8" spans="1:21" ht="19.5" customHeight="1" thickBot="1">
      <c r="A8" s="15" t="s">
        <v>11</v>
      </c>
      <c r="B8" s="16"/>
      <c r="C8" s="17"/>
      <c r="D8" s="4">
        <f>SUM($J$8,K8)</f>
        <v>2247</v>
      </c>
      <c r="E8" s="4">
        <f>SUM($J$8,L8)</f>
        <v>2610.54</v>
      </c>
      <c r="F8" s="4">
        <f>SUM($J$8,M8)</f>
        <v>3205.5299999999997</v>
      </c>
      <c r="G8" s="4">
        <f>SUM($J$8,N8)</f>
        <v>4526.55</v>
      </c>
      <c r="H8" s="2"/>
      <c r="I8" s="2"/>
      <c r="J8" s="13">
        <f>'до 150 кВт'!$J$8</f>
        <v>942.51</v>
      </c>
      <c r="K8" s="11">
        <v>1304.4899999999998</v>
      </c>
      <c r="L8" s="11">
        <v>1668.0299999999997</v>
      </c>
      <c r="M8" s="11">
        <v>2263.02</v>
      </c>
      <c r="N8" s="11">
        <v>3584.04</v>
      </c>
      <c r="O8" s="2"/>
      <c r="P8" s="11" t="s">
        <v>22</v>
      </c>
      <c r="Q8" s="11" t="s">
        <v>22</v>
      </c>
      <c r="R8" s="11" t="s">
        <v>22</v>
      </c>
      <c r="S8" s="11" t="s">
        <v>22</v>
      </c>
      <c r="T8" s="2"/>
      <c r="U8" s="2"/>
    </row>
    <row r="9" spans="1:21" ht="19.5" customHeight="1" thickBot="1">
      <c r="A9" s="15" t="s">
        <v>12</v>
      </c>
      <c r="B9" s="16"/>
      <c r="C9" s="17"/>
      <c r="D9" s="4">
        <f>SUM($J$9,K9)</f>
        <v>3505.89</v>
      </c>
      <c r="E9" s="4">
        <f>SUM($J$9,L9)</f>
        <v>3869.43</v>
      </c>
      <c r="F9" s="4">
        <f>SUM($J$9,M9)</f>
        <v>4464.42</v>
      </c>
      <c r="G9" s="4">
        <f>SUM($J$9,N9)</f>
        <v>5785.4400000000005</v>
      </c>
      <c r="H9" s="2"/>
      <c r="I9" s="2"/>
      <c r="J9" s="13">
        <f>'до 150 кВт'!$J$9</f>
        <v>2201.4</v>
      </c>
      <c r="K9" s="12">
        <f>$K$8</f>
        <v>1304.4899999999998</v>
      </c>
      <c r="L9" s="12">
        <f>$L$8</f>
        <v>1668.0299999999997</v>
      </c>
      <c r="M9" s="12">
        <f>$M$8</f>
        <v>2263.02</v>
      </c>
      <c r="N9" s="12">
        <f>$N$8</f>
        <v>3584.04</v>
      </c>
      <c r="O9" s="2"/>
      <c r="P9" s="12" t="s">
        <v>22</v>
      </c>
      <c r="Q9" s="12" t="s">
        <v>22</v>
      </c>
      <c r="R9" s="12" t="s">
        <v>22</v>
      </c>
      <c r="S9" s="12" t="s">
        <v>22</v>
      </c>
      <c r="T9" s="2"/>
      <c r="U9" s="2"/>
    </row>
    <row r="10" spans="1:21" ht="19.5" customHeight="1" thickBot="1">
      <c r="A10" s="15" t="s">
        <v>13</v>
      </c>
      <c r="B10" s="16"/>
      <c r="C10" s="17"/>
      <c r="D10" s="4">
        <f>SUM($J$10,K10)</f>
        <v>5580.94</v>
      </c>
      <c r="E10" s="4">
        <f>SUM($J$10,L10)</f>
        <v>5944.48</v>
      </c>
      <c r="F10" s="4">
        <f>SUM($J$10,M10)</f>
        <v>6539.469999999999</v>
      </c>
      <c r="G10" s="4">
        <f>SUM($J$10,N10)</f>
        <v>7860.49</v>
      </c>
      <c r="H10" s="2"/>
      <c r="I10" s="2"/>
      <c r="J10" s="13">
        <f>'до 150 кВт'!$J$10</f>
        <v>4276.45</v>
      </c>
      <c r="K10" s="12">
        <f>$K$8</f>
        <v>1304.4899999999998</v>
      </c>
      <c r="L10" s="12">
        <f>$L$8</f>
        <v>1668.0299999999997</v>
      </c>
      <c r="M10" s="12">
        <f>$M$8</f>
        <v>2263.02</v>
      </c>
      <c r="N10" s="12">
        <f>$N$8</f>
        <v>3584.04</v>
      </c>
      <c r="O10" s="2"/>
      <c r="P10" s="12" t="s">
        <v>22</v>
      </c>
      <c r="Q10" s="12" t="s">
        <v>22</v>
      </c>
      <c r="R10" s="12" t="s">
        <v>22</v>
      </c>
      <c r="S10" s="12" t="s">
        <v>22</v>
      </c>
      <c r="T10" s="2"/>
      <c r="U10" s="2"/>
    </row>
    <row r="11" spans="10:19" ht="12.75">
      <c r="J11" s="2"/>
      <c r="K11" s="2"/>
      <c r="L11" s="2"/>
      <c r="M11" s="2"/>
      <c r="N11" s="2"/>
      <c r="P11" s="2"/>
      <c r="Q11" s="2"/>
      <c r="R11" s="2"/>
      <c r="S11" s="2"/>
    </row>
    <row r="12" spans="1:8" ht="29.25" customHeight="1" thickBot="1">
      <c r="A12" s="29" t="s">
        <v>14</v>
      </c>
      <c r="B12" s="29"/>
      <c r="C12" s="29"/>
      <c r="D12" s="29"/>
      <c r="E12" s="29"/>
      <c r="F12" s="29"/>
      <c r="G12" s="29"/>
      <c r="H12" s="2"/>
    </row>
    <row r="13" spans="1:19" ht="15.75" thickBot="1">
      <c r="A13" s="22" t="s">
        <v>4</v>
      </c>
      <c r="B13" s="23"/>
      <c r="C13" s="24"/>
      <c r="D13" s="19" t="s">
        <v>5</v>
      </c>
      <c r="E13" s="19"/>
      <c r="F13" s="19"/>
      <c r="G13" s="20"/>
      <c r="H13" s="2"/>
      <c r="J13" s="21" t="s">
        <v>6</v>
      </c>
      <c r="K13" s="21" t="s">
        <v>3</v>
      </c>
      <c r="L13" s="21"/>
      <c r="M13" s="21"/>
      <c r="N13" s="21"/>
      <c r="P13" s="21" t="s">
        <v>3</v>
      </c>
      <c r="Q13" s="21"/>
      <c r="R13" s="21"/>
      <c r="S13" s="21"/>
    </row>
    <row r="14" spans="1:19" ht="15.75" thickBot="1">
      <c r="A14" s="25"/>
      <c r="B14" s="26"/>
      <c r="C14" s="27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21"/>
      <c r="K14" s="5" t="s">
        <v>7</v>
      </c>
      <c r="L14" s="5" t="s">
        <v>8</v>
      </c>
      <c r="M14" s="5" t="s">
        <v>9</v>
      </c>
      <c r="N14" s="5" t="s">
        <v>10</v>
      </c>
      <c r="P14" s="5" t="s">
        <v>7</v>
      </c>
      <c r="Q14" s="5" t="s">
        <v>8</v>
      </c>
      <c r="R14" s="5" t="s">
        <v>9</v>
      </c>
      <c r="S14" s="5" t="s">
        <v>10</v>
      </c>
    </row>
    <row r="15" spans="1:19" ht="19.5" customHeight="1" thickBot="1">
      <c r="A15" s="15" t="s">
        <v>11</v>
      </c>
      <c r="B15" s="16"/>
      <c r="C15" s="17"/>
      <c r="D15" s="4">
        <f>SUM($J$15,K15)</f>
        <v>2247</v>
      </c>
      <c r="E15" s="4">
        <f>SUM($J$15,L15)</f>
        <v>2610.54</v>
      </c>
      <c r="F15" s="4">
        <f>SUM($J$15,M15)</f>
        <v>3205.5299999999997</v>
      </c>
      <c r="G15" s="4">
        <f>SUM($J$15,N15)</f>
        <v>4526.55</v>
      </c>
      <c r="H15" s="2"/>
      <c r="J15" s="14">
        <f>'до 150 кВт'!$J$15</f>
        <v>942.51</v>
      </c>
      <c r="K15" s="12">
        <f>$K$8</f>
        <v>1304.4899999999998</v>
      </c>
      <c r="L15" s="12">
        <f>$L$8</f>
        <v>1668.0299999999997</v>
      </c>
      <c r="M15" s="12">
        <f>$M$8</f>
        <v>2263.02</v>
      </c>
      <c r="N15" s="12">
        <f>$N$8</f>
        <v>3584.04</v>
      </c>
      <c r="P15" s="12" t="s">
        <v>22</v>
      </c>
      <c r="Q15" s="12" t="s">
        <v>22</v>
      </c>
      <c r="R15" s="12" t="s">
        <v>22</v>
      </c>
      <c r="S15" s="12" t="s">
        <v>22</v>
      </c>
    </row>
    <row r="16" spans="1:19" ht="19.5" customHeight="1" thickBot="1">
      <c r="A16" s="15" t="s">
        <v>15</v>
      </c>
      <c r="B16" s="16"/>
      <c r="C16" s="17"/>
      <c r="D16" s="4">
        <f>SUM($J$16,K16)</f>
        <v>4415.85</v>
      </c>
      <c r="E16" s="4">
        <f>SUM($J$16,L16)</f>
        <v>4779.389999999999</v>
      </c>
      <c r="F16" s="4">
        <f>SUM($J$16,M16)</f>
        <v>5374.38</v>
      </c>
      <c r="G16" s="4">
        <f>SUM($J$16,N16)</f>
        <v>6695.4</v>
      </c>
      <c r="H16" s="2"/>
      <c r="J16" s="14">
        <f>'до 150 кВт'!$J$16</f>
        <v>3111.36</v>
      </c>
      <c r="K16" s="12">
        <f>$K$8</f>
        <v>1304.4899999999998</v>
      </c>
      <c r="L16" s="12">
        <f>$L$8</f>
        <v>1668.0299999999997</v>
      </c>
      <c r="M16" s="12">
        <f>$M$8</f>
        <v>2263.02</v>
      </c>
      <c r="N16" s="12">
        <f>$N$8</f>
        <v>3584.04</v>
      </c>
      <c r="P16" s="12" t="s">
        <v>22</v>
      </c>
      <c r="Q16" s="12" t="s">
        <v>22</v>
      </c>
      <c r="R16" s="12" t="s">
        <v>22</v>
      </c>
      <c r="S16" s="12">
        <v>-9.094947017729282E-13</v>
      </c>
    </row>
  </sheetData>
  <sheetProtection/>
  <mergeCells count="21">
    <mergeCell ref="A1:C1"/>
    <mergeCell ref="A3:D3"/>
    <mergeCell ref="A4:G4"/>
    <mergeCell ref="A5:G5"/>
    <mergeCell ref="A6:C7"/>
    <mergeCell ref="A12:G12"/>
    <mergeCell ref="A15:C15"/>
    <mergeCell ref="A16:C16"/>
    <mergeCell ref="J6:J7"/>
    <mergeCell ref="P6:S6"/>
    <mergeCell ref="P13:S13"/>
    <mergeCell ref="A13:C14"/>
    <mergeCell ref="D13:G13"/>
    <mergeCell ref="K6:N6"/>
    <mergeCell ref="J13:J14"/>
    <mergeCell ref="K13:N13"/>
    <mergeCell ref="A8:C8"/>
    <mergeCell ref="A9:C9"/>
    <mergeCell ref="F3:G3"/>
    <mergeCell ref="D6:G6"/>
    <mergeCell ref="A10:C10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rgb="FFFFFF00"/>
  </sheetPr>
  <dimension ref="A1:U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6" sqref="A6:C7"/>
    </sheetView>
  </sheetViews>
  <sheetFormatPr defaultColWidth="9.00390625" defaultRowHeight="12.75" outlineLevelCol="2"/>
  <cols>
    <col min="4" max="7" width="15.75390625" style="1" customWidth="1"/>
    <col min="10" max="15" width="9.125" style="0" hidden="1" customWidth="1" outlineLevel="1"/>
    <col min="16" max="19" width="9.125" style="0" hidden="1" customWidth="1" outlineLevel="2"/>
    <col min="20" max="20" width="9.125" style="0" hidden="1" customWidth="1" outlineLevel="1"/>
    <col min="21" max="21" width="9.125" style="0" customWidth="1" collapsed="1"/>
  </cols>
  <sheetData>
    <row r="1" spans="1:3" ht="12.75">
      <c r="A1" s="18" t="str">
        <f>'до 150 кВт'!A1:C1</f>
        <v>прогноз СЕНТЯБРЬ 2016 г.</v>
      </c>
      <c r="B1" s="18"/>
      <c r="C1" s="18"/>
    </row>
    <row r="3" spans="1:19" ht="15.75">
      <c r="A3" s="28" t="s">
        <v>0</v>
      </c>
      <c r="B3" s="28"/>
      <c r="C3" s="28"/>
      <c r="D3" s="28"/>
      <c r="E3" s="6"/>
      <c r="F3" s="18" t="s">
        <v>19</v>
      </c>
      <c r="G3" s="18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9" t="s">
        <v>1</v>
      </c>
      <c r="B4" s="29"/>
      <c r="C4" s="29"/>
      <c r="D4" s="29"/>
      <c r="E4" s="29"/>
      <c r="F4" s="29"/>
      <c r="G4" s="29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9" t="s">
        <v>2</v>
      </c>
      <c r="B5" s="29"/>
      <c r="C5" s="29"/>
      <c r="D5" s="29"/>
      <c r="E5" s="29"/>
      <c r="F5" s="29"/>
      <c r="G5" s="29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1" ht="15.75" customHeight="1" thickBot="1">
      <c r="A6" s="22" t="s">
        <v>4</v>
      </c>
      <c r="B6" s="23"/>
      <c r="C6" s="24"/>
      <c r="D6" s="19" t="s">
        <v>5</v>
      </c>
      <c r="E6" s="19"/>
      <c r="F6" s="19"/>
      <c r="G6" s="20"/>
      <c r="H6" s="2"/>
      <c r="I6" s="2"/>
      <c r="J6" s="21" t="s">
        <v>6</v>
      </c>
      <c r="K6" s="21" t="s">
        <v>3</v>
      </c>
      <c r="L6" s="21"/>
      <c r="M6" s="21"/>
      <c r="N6" s="21"/>
      <c r="O6" s="2"/>
      <c r="P6" s="21" t="s">
        <v>20</v>
      </c>
      <c r="Q6" s="21"/>
      <c r="R6" s="21"/>
      <c r="S6" s="21"/>
      <c r="T6" s="2"/>
      <c r="U6" s="2"/>
    </row>
    <row r="7" spans="1:21" ht="15.75" thickBot="1">
      <c r="A7" s="25"/>
      <c r="B7" s="26"/>
      <c r="C7" s="27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21"/>
      <c r="K7" s="5" t="s">
        <v>7</v>
      </c>
      <c r="L7" s="5" t="s">
        <v>8</v>
      </c>
      <c r="M7" s="5" t="s">
        <v>9</v>
      </c>
      <c r="N7" s="5" t="s">
        <v>10</v>
      </c>
      <c r="O7" s="2"/>
      <c r="P7" s="5" t="s">
        <v>7</v>
      </c>
      <c r="Q7" s="5" t="s">
        <v>8</v>
      </c>
      <c r="R7" s="5" t="s">
        <v>9</v>
      </c>
      <c r="S7" s="5" t="s">
        <v>10</v>
      </c>
      <c r="T7" s="2"/>
      <c r="U7" s="2"/>
    </row>
    <row r="8" spans="1:21" ht="19.5" customHeight="1" thickBot="1">
      <c r="A8" s="15" t="s">
        <v>11</v>
      </c>
      <c r="B8" s="16"/>
      <c r="C8" s="17"/>
      <c r="D8" s="4">
        <f>SUM($J$8,K8)</f>
        <v>2199.6499999999996</v>
      </c>
      <c r="E8" s="4">
        <f>SUM($J$8,L8)</f>
        <v>2563.1899999999996</v>
      </c>
      <c r="F8" s="4">
        <f>SUM($J$8,M8)</f>
        <v>3158.1800000000003</v>
      </c>
      <c r="G8" s="4">
        <f>SUM($J$8,N8)</f>
        <v>4479.2</v>
      </c>
      <c r="H8" s="2"/>
      <c r="I8" s="2"/>
      <c r="J8" s="13">
        <f>'до 150 кВт'!$J$8</f>
        <v>942.51</v>
      </c>
      <c r="K8" s="11">
        <v>1257.1399999999999</v>
      </c>
      <c r="L8" s="11">
        <v>1620.6799999999998</v>
      </c>
      <c r="M8" s="11">
        <v>2215.67</v>
      </c>
      <c r="N8" s="11">
        <v>3536.69</v>
      </c>
      <c r="O8" s="2"/>
      <c r="P8" s="11" t="s">
        <v>22</v>
      </c>
      <c r="Q8" s="11" t="s">
        <v>22</v>
      </c>
      <c r="R8" s="11" t="s">
        <v>22</v>
      </c>
      <c r="S8" s="11">
        <v>-9.094947017729282E-13</v>
      </c>
      <c r="T8" s="2"/>
      <c r="U8" s="2"/>
    </row>
    <row r="9" spans="1:21" ht="19.5" customHeight="1" thickBot="1">
      <c r="A9" s="15" t="s">
        <v>12</v>
      </c>
      <c r="B9" s="16"/>
      <c r="C9" s="17"/>
      <c r="D9" s="4">
        <f>SUM($J$9,K9)</f>
        <v>3458.54</v>
      </c>
      <c r="E9" s="4">
        <f>SUM($J$9,L9)</f>
        <v>3822.08</v>
      </c>
      <c r="F9" s="4">
        <f>SUM($J$9,M9)</f>
        <v>4417.07</v>
      </c>
      <c r="G9" s="4">
        <f>SUM($J$9,N9)</f>
        <v>5738.09</v>
      </c>
      <c r="H9" s="2"/>
      <c r="I9" s="2"/>
      <c r="J9" s="13">
        <f>'до 150 кВт'!$J$9</f>
        <v>2201.4</v>
      </c>
      <c r="K9" s="12">
        <f>$K$8</f>
        <v>1257.1399999999999</v>
      </c>
      <c r="L9" s="12">
        <f>$L$8</f>
        <v>1620.6799999999998</v>
      </c>
      <c r="M9" s="12">
        <f>$M$8</f>
        <v>2215.67</v>
      </c>
      <c r="N9" s="12">
        <f>$N$8</f>
        <v>3536.69</v>
      </c>
      <c r="O9" s="2"/>
      <c r="P9" s="11" t="s">
        <v>22</v>
      </c>
      <c r="Q9" s="11" t="s">
        <v>22</v>
      </c>
      <c r="R9" s="11" t="s">
        <v>22</v>
      </c>
      <c r="S9" s="11" t="s">
        <v>22</v>
      </c>
      <c r="T9" s="2"/>
      <c r="U9" s="2"/>
    </row>
    <row r="10" spans="1:21" ht="19.5" customHeight="1" thickBot="1">
      <c r="A10" s="15" t="s">
        <v>13</v>
      </c>
      <c r="B10" s="16"/>
      <c r="C10" s="17"/>
      <c r="D10" s="4">
        <f>SUM($J$10,K10)</f>
        <v>5533.59</v>
      </c>
      <c r="E10" s="4">
        <f>SUM($J$10,L10)</f>
        <v>5897.129999999999</v>
      </c>
      <c r="F10" s="4">
        <f>SUM($J$10,M10)</f>
        <v>6492.12</v>
      </c>
      <c r="G10" s="4">
        <f>SUM($J$10,N10)</f>
        <v>7813.139999999999</v>
      </c>
      <c r="H10" s="2"/>
      <c r="I10" s="2"/>
      <c r="J10" s="13">
        <f>'до 150 кВт'!$J$10</f>
        <v>4276.45</v>
      </c>
      <c r="K10" s="12">
        <f>$K$8</f>
        <v>1257.1399999999999</v>
      </c>
      <c r="L10" s="12">
        <f>$L$8</f>
        <v>1620.6799999999998</v>
      </c>
      <c r="M10" s="12">
        <f>$M$8</f>
        <v>2215.67</v>
      </c>
      <c r="N10" s="12">
        <f>$N$8</f>
        <v>3536.69</v>
      </c>
      <c r="O10" s="2"/>
      <c r="P10" s="11" t="s">
        <v>22</v>
      </c>
      <c r="Q10" s="11" t="s">
        <v>22</v>
      </c>
      <c r="R10" s="11" t="s">
        <v>22</v>
      </c>
      <c r="S10" s="11">
        <v>-9.094947017729282E-13</v>
      </c>
      <c r="T10" s="2"/>
      <c r="U10" s="2"/>
    </row>
    <row r="11" spans="10:19" ht="12.75">
      <c r="J11" s="2"/>
      <c r="K11" s="2"/>
      <c r="L11" s="2"/>
      <c r="M11" s="2"/>
      <c r="N11" s="2"/>
      <c r="P11" s="2"/>
      <c r="Q11" s="2"/>
      <c r="R11" s="2"/>
      <c r="S11" s="2"/>
    </row>
    <row r="12" spans="1:8" ht="29.25" customHeight="1" thickBot="1">
      <c r="A12" s="29" t="s">
        <v>14</v>
      </c>
      <c r="B12" s="29"/>
      <c r="C12" s="29"/>
      <c r="D12" s="29"/>
      <c r="E12" s="29"/>
      <c r="F12" s="29"/>
      <c r="G12" s="29"/>
      <c r="H12" s="2"/>
    </row>
    <row r="13" spans="1:19" ht="15.75" thickBot="1">
      <c r="A13" s="22" t="s">
        <v>4</v>
      </c>
      <c r="B13" s="23"/>
      <c r="C13" s="24"/>
      <c r="D13" s="19" t="s">
        <v>5</v>
      </c>
      <c r="E13" s="19"/>
      <c r="F13" s="19"/>
      <c r="G13" s="20"/>
      <c r="H13" s="2"/>
      <c r="J13" s="21" t="s">
        <v>6</v>
      </c>
      <c r="K13" s="21" t="s">
        <v>3</v>
      </c>
      <c r="L13" s="21"/>
      <c r="M13" s="21"/>
      <c r="N13" s="21"/>
      <c r="P13" s="21" t="s">
        <v>3</v>
      </c>
      <c r="Q13" s="21"/>
      <c r="R13" s="21"/>
      <c r="S13" s="21"/>
    </row>
    <row r="14" spans="1:19" ht="15.75" thickBot="1">
      <c r="A14" s="25"/>
      <c r="B14" s="26"/>
      <c r="C14" s="27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21"/>
      <c r="K14" s="5" t="s">
        <v>7</v>
      </c>
      <c r="L14" s="5" t="s">
        <v>8</v>
      </c>
      <c r="M14" s="5" t="s">
        <v>9</v>
      </c>
      <c r="N14" s="5" t="s">
        <v>10</v>
      </c>
      <c r="P14" s="5" t="s">
        <v>7</v>
      </c>
      <c r="Q14" s="5" t="s">
        <v>8</v>
      </c>
      <c r="R14" s="5" t="s">
        <v>9</v>
      </c>
      <c r="S14" s="5" t="s">
        <v>10</v>
      </c>
    </row>
    <row r="15" spans="1:19" ht="19.5" customHeight="1" thickBot="1">
      <c r="A15" s="15" t="s">
        <v>11</v>
      </c>
      <c r="B15" s="16"/>
      <c r="C15" s="17"/>
      <c r="D15" s="4">
        <f>SUM($J$15,K15)</f>
        <v>2199.6499999999996</v>
      </c>
      <c r="E15" s="4">
        <f>SUM($J$15,L15)</f>
        <v>2563.1899999999996</v>
      </c>
      <c r="F15" s="4">
        <f>SUM($J$15,M15)</f>
        <v>3158.1800000000003</v>
      </c>
      <c r="G15" s="4">
        <f>SUM($J$15,N15)</f>
        <v>4479.2</v>
      </c>
      <c r="H15" s="2"/>
      <c r="J15" s="14">
        <f>'до 150 кВт'!$J$15</f>
        <v>942.51</v>
      </c>
      <c r="K15" s="12">
        <f>$K$8</f>
        <v>1257.1399999999999</v>
      </c>
      <c r="L15" s="12">
        <f>$L$8</f>
        <v>1620.6799999999998</v>
      </c>
      <c r="M15" s="12">
        <f>$M$8</f>
        <v>2215.67</v>
      </c>
      <c r="N15" s="12">
        <f>$N$8</f>
        <v>3536.69</v>
      </c>
      <c r="P15" s="11" t="s">
        <v>22</v>
      </c>
      <c r="Q15" s="11" t="s">
        <v>22</v>
      </c>
      <c r="R15" s="11" t="s">
        <v>22</v>
      </c>
      <c r="S15" s="11">
        <v>-9.094947017729282E-13</v>
      </c>
    </row>
    <row r="16" spans="1:19" ht="19.5" customHeight="1" thickBot="1">
      <c r="A16" s="15" t="s">
        <v>15</v>
      </c>
      <c r="B16" s="16"/>
      <c r="C16" s="17"/>
      <c r="D16" s="4">
        <f>SUM($J$16,K16)</f>
        <v>4368.5</v>
      </c>
      <c r="E16" s="4">
        <f>SUM($J$16,L16)</f>
        <v>4732.04</v>
      </c>
      <c r="F16" s="4">
        <f>SUM($J$16,M16)</f>
        <v>5327.030000000001</v>
      </c>
      <c r="G16" s="4">
        <f>SUM($J$16,N16)</f>
        <v>6648.05</v>
      </c>
      <c r="H16" s="2"/>
      <c r="J16" s="14">
        <f>'до 150 кВт'!$J$16</f>
        <v>3111.36</v>
      </c>
      <c r="K16" s="12">
        <f>$K$8</f>
        <v>1257.1399999999999</v>
      </c>
      <c r="L16" s="12">
        <f>$L$8</f>
        <v>1620.6799999999998</v>
      </c>
      <c r="M16" s="12">
        <f>$M$8</f>
        <v>2215.67</v>
      </c>
      <c r="N16" s="12">
        <f>$N$8</f>
        <v>3536.69</v>
      </c>
      <c r="P16" s="11" t="s">
        <v>22</v>
      </c>
      <c r="Q16" s="11" t="s">
        <v>22</v>
      </c>
      <c r="R16" s="11" t="s">
        <v>22</v>
      </c>
      <c r="S16" s="11">
        <v>-9.094947017729282E-13</v>
      </c>
    </row>
  </sheetData>
  <sheetProtection/>
  <mergeCells count="21">
    <mergeCell ref="A1:C1"/>
    <mergeCell ref="A3:D3"/>
    <mergeCell ref="A4:G4"/>
    <mergeCell ref="A5:G5"/>
    <mergeCell ref="A6:C7"/>
    <mergeCell ref="A12:G12"/>
    <mergeCell ref="A15:C15"/>
    <mergeCell ref="A16:C16"/>
    <mergeCell ref="J6:J7"/>
    <mergeCell ref="P6:S6"/>
    <mergeCell ref="P13:S13"/>
    <mergeCell ref="A13:C14"/>
    <mergeCell ref="D13:G13"/>
    <mergeCell ref="K6:N6"/>
    <mergeCell ref="J13:J14"/>
    <mergeCell ref="K13:N13"/>
    <mergeCell ref="A8:C8"/>
    <mergeCell ref="A9:C9"/>
    <mergeCell ref="F3:G3"/>
    <mergeCell ref="D6:G6"/>
    <mergeCell ref="A10:C10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2014-09-15T06:48:15Z</cp:lastPrinted>
  <dcterms:created xsi:type="dcterms:W3CDTF">2013-03-18T10:20:05Z</dcterms:created>
  <dcterms:modified xsi:type="dcterms:W3CDTF">2016-08-11T11:55:35Z</dcterms:modified>
  <cp:category/>
  <cp:version/>
  <cp:contentType/>
  <cp:contentStatus/>
</cp:coreProperties>
</file>