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<sst xmlns="http://schemas.openxmlformats.org/spreadsheetml/2006/main" count="65" uniqueCount="61">
  <si>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</si>
  <si>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</si>
  <si>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</si>
  <si>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</si>
  <si>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</si>
  <si>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</si>
  <si>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</si>
  <si>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</si>
  <si>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</si>
  <si>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</si>
  <si>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</si>
  <si>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</si>
  <si>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</si>
  <si>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</si>
  <si>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</si>
  <si>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</si>
  <si>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</si>
  <si>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</si>
  <si>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</si>
  <si>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</si>
  <si>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</si>
  <si>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</si>
  <si>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</si>
  <si>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</si>
  <si>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</si>
  <si>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</si>
  <si>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</si>
  <si>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</si>
  <si>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</si>
  <si>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</si>
  <si>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</si>
  <si>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</si>
  <si>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</si>
  <si>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</si>
  <si>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</si>
  <si>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</si>
  <si>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</si>
  <si>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</si>
  <si>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</si>
  <si>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</si>
  <si>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</si>
  <si>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</si>
  <si>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</si>
  <si>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</si>
  <si>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</si>
  <si>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</si>
  <si>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</si>
  <si>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</si>
  <si>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</si>
  <si>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</si>
  <si>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</si>
  <si>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</si>
  <si>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</si>
  <si>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</si>
  <si>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</si>
  <si>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</si>
  <si>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</si>
  <si>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</si>
  <si>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</si>
  <si>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</si>
  <si>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АВГУСТ  2021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</si>
</sst>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172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ina\Desktop\&#1058;&#1088;&#1091;&#1076;&#1099;\&#1043;&#1054;&#1056;&#1069;&#1051;&#1045;&#1050;&#1058;&#1056;&#1054;&#1057;&#1045;&#1058;&#1068;\2021\&#1056;&#1072;&#1089;&#1095;&#1077;&#1090;%20&#1085;&#1077;&#1088;&#1077;&#1075;%20&#1094;&#1077;&#1085;\&#1060;&#1040;&#1050;&#1058;\&#1042;&#1099;&#1087;&#1080;&#1089;&#1082;&#1072;%20&#1043;&#1086;&#1088;&#1101;&#1083;&#1077;&#1082;&#1090;&#1088;&#1086;&#1089;&#1077;&#1090;&#1100;%20&#1050;&#1080;&#1089;&#1083;&#1086;&#1074;&#1086;&#1076;&#1089;&#1082;%20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60;&#1072;&#1082;&#1090;_&#1087;&#1080;&#1082;_&#1084;&#1086;&#1097;&#1085;&#1086;&#1089;&#1090;&#1100;_&#1085;&#1072;_&#1054;&#1056;&#1069;&#1052;_06.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86;&#1090;_&#1043;&#1086;&#1088;&#1089;&#1077;&#1090;&#1080;\&#1057;&#1042;&#1054;&#1044;&#1053;&#1040;&#1071;%20&#1055;&#1054;%20&#1055;&#1059;%20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69;&#1057;_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6.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_&#1062;&#1050;_%20&#1092;&#1072;&#1082;&#1090;_06.21._&#1076;&#1083;&#1103;%20&#1042;.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</sheetNames>
    <sheetDataSet>
      <sheetData sheetId="2">
        <row r="9">
          <cell r="O9">
            <v>12.987</v>
          </cell>
        </row>
        <row r="11">
          <cell r="O11">
            <v>6.4935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9">
          <cell r="B9">
            <v>35.773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"/>
      <sheetName val="октяб"/>
      <sheetName val="нояб"/>
      <sheetName val="декаб"/>
      <sheetName val="год"/>
    </sheetNames>
    <sheetDataSet>
      <sheetData sheetId="5">
        <row r="73">
          <cell r="D73">
            <v>2442903</v>
          </cell>
          <cell r="E73">
            <v>4895.017</v>
          </cell>
        </row>
        <row r="124">
          <cell r="D124">
            <v>144947</v>
          </cell>
          <cell r="E124">
            <v>224.902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  <sheetName val="Лист1"/>
    </sheetNames>
    <sheetDataSet>
      <sheetData sheetId="5">
        <row r="42">
          <cell r="K42">
            <v>20021069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B32">
            <v>828760.96</v>
          </cell>
        </row>
        <row r="33">
          <cell r="B33">
            <v>1422.02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  <sheetDataSet>
      <sheetData sheetId="3">
        <row r="16">
          <cell r="C16">
            <v>4.57807</v>
          </cell>
          <cell r="D16">
            <v>4.99389</v>
          </cell>
          <cell r="E16">
            <v>5.6552500000000006</v>
          </cell>
          <cell r="F16">
            <v>7.11454</v>
          </cell>
        </row>
        <row r="17">
          <cell r="C17">
            <v>4.57807</v>
          </cell>
          <cell r="D17">
            <v>4.99389</v>
          </cell>
          <cell r="E17">
            <v>5.6552500000000006</v>
          </cell>
          <cell r="F17">
            <v>7.11454</v>
          </cell>
        </row>
        <row r="18">
          <cell r="C18">
            <v>4.26107</v>
          </cell>
          <cell r="D18">
            <v>4.67689</v>
          </cell>
          <cell r="E18">
            <v>5.33825</v>
          </cell>
          <cell r="F18">
            <v>6.79754</v>
          </cell>
        </row>
        <row r="19">
          <cell r="C19">
            <v>4.23107</v>
          </cell>
          <cell r="D19">
            <v>4.64689</v>
          </cell>
          <cell r="E19">
            <v>5.308250000000001</v>
          </cell>
          <cell r="F19">
            <v>6.76754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4">
        <f>'[6]факт'!C16*1000</f>
        <v>4578.070000000001</v>
      </c>
      <c r="E8" s="34">
        <f>'[6]факт'!D16*1000</f>
        <v>4993.89</v>
      </c>
      <c r="F8" s="34">
        <f>'[6]факт'!E16*1000</f>
        <v>5655.250000000001</v>
      </c>
      <c r="G8" s="34">
        <f>'[6]факт'!F16*1000</f>
        <v>7114.54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4">
        <f>'[6]факт'!C17*1000</f>
        <v>4578.070000000001</v>
      </c>
      <c r="E9" s="34">
        <f>'[6]факт'!D17*1000</f>
        <v>4993.89</v>
      </c>
      <c r="F9" s="34">
        <f>'[6]факт'!E17*1000</f>
        <v>5655.250000000001</v>
      </c>
      <c r="G9" s="34">
        <f>'[6]факт'!F17*1000</f>
        <v>7114.54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4">
        <f>'[6]факт'!C18*1000</f>
        <v>4261.07</v>
      </c>
      <c r="E10" s="34">
        <f>'[6]факт'!D18*1000</f>
        <v>4676.89</v>
      </c>
      <c r="F10" s="34">
        <f>'[6]факт'!E18*1000</f>
        <v>5338.25</v>
      </c>
      <c r="G10" s="34">
        <f>'[6]факт'!F18*1000</f>
        <v>6797.54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4">
        <f>'[6]факт'!C19*1000</f>
        <v>4231.07</v>
      </c>
      <c r="E11" s="34">
        <f>'[6]факт'!D19*1000</f>
        <v>4646.89</v>
      </c>
      <c r="F11" s="34">
        <f>'[6]факт'!E19*1000</f>
        <v>5308.250000000001</v>
      </c>
      <c r="G11" s="34">
        <f>'[6]факт'!F19*1000</f>
        <v>6767.54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2760.34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>
        <f>'[5]Лист1'!$B$33</f>
        <v>1422.02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f>'[5]Лист1'!$B$32</f>
        <v>828760.96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0.00161484952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40">
        <f>'[2]Лист 1'!$B$9</f>
        <v>35.773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40">
        <f>ROUND(SUM(D29:D34),3)</f>
        <v>5.12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8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39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39">
        <f>ROUND('[3]июнь'!$E$73/1000,3)</f>
        <v>4.895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39">
        <f>ROUND('[3]июнь'!$E$124/1000,3)</f>
        <v>0.225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39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40">
        <f>ROUND('[1]Население'!$O$9,3)</f>
        <v>12.987</v>
      </c>
      <c r="E35" s="22"/>
      <c r="F35" s="41" t="s">
        <v>54</v>
      </c>
      <c r="G35" s="41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40">
        <f>'[4]июнь'!$K$42/1000</f>
        <v>20021.069</v>
      </c>
      <c r="E47" s="22"/>
      <c r="F47" s="41" t="s">
        <v>55</v>
      </c>
      <c r="G47" s="41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40">
        <f>SUM(D53:D57)</f>
        <v>2587.85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39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39">
        <f>ROUND('[3]июнь'!$D$73/1000,3)</f>
        <v>2442.903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39">
        <f>ROUND('[3]июнь'!$D$124/1000,3)</f>
        <v>144.947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39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f>ROUND('[1]Население'!$O$11*1000,3)</f>
        <v>6493.5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2021-07-12T06:36:35Z</dcterms:modified>
  <cp:category/>
  <cp:version/>
  <cp:contentType/>
  <cp:contentStatus/>
</cp:coreProperties>
</file>